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1025" activeTab="0"/>
  </bookViews>
  <sheets>
    <sheet name="Доходи ЗФ" sheetId="1" r:id="rId1"/>
    <sheet name="Видатки ЗФ" sheetId="2" r:id="rId2"/>
  </sheets>
  <definedNames/>
  <calcPr fullCalcOnLoad="1"/>
</workbook>
</file>

<file path=xl/sharedStrings.xml><?xml version="1.0" encoding="utf-8"?>
<sst xmlns="http://schemas.openxmlformats.org/spreadsheetml/2006/main" count="65" uniqueCount="62">
  <si>
    <t>Загальний фонд</t>
  </si>
  <si>
    <t>Код</t>
  </si>
  <si>
    <t>Показник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</si>
  <si>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</si>
  <si>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</si>
  <si>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</si>
  <si>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</si>
  <si>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</si>
  <si>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</si>
  <si>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</si>
  <si>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</si>
  <si>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7110</t>
  </si>
  <si>
    <t>Реалізація програм в галузі сільського господарства</t>
  </si>
  <si>
    <t>Інші субвенції з місцевого бюджету</t>
  </si>
  <si>
    <t>Всього видатків загального фонду</t>
  </si>
  <si>
    <t>Інші надходження  </t>
  </si>
  <si>
    <t>7100</t>
  </si>
  <si>
    <t>Сільське, лісове, рибне господарство та мисливство</t>
  </si>
  <si>
    <t>ККД</t>
  </si>
  <si>
    <t>Доходи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</si>
  <si>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</si>
  <si>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</si>
  <si>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</si>
  <si>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</si>
  <si>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22012600</t>
  </si>
  <si>
    <t>Адміністративний збір за державну реєстрацію речових прав на нерухоме майно та їх обтяжень 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</si>
  <si>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</si>
  <si>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</si>
  <si>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</si>
  <si>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24060000</t>
  </si>
  <si>
    <t>24060300</t>
  </si>
  <si>
    <t>41050000</t>
  </si>
  <si>
    <t>Субвенції з місцевих бюджетів іншим місцевим бюджетам</t>
  </si>
  <si>
    <t>41053900</t>
  </si>
  <si>
    <t xml:space="preserve"> </t>
  </si>
  <si>
    <t xml:space="preserve">Усього ( без урахування трансфертів) </t>
  </si>
  <si>
    <t xml:space="preserve">Усього </t>
  </si>
  <si>
    <t xml:space="preserve"> Загальний фонд </t>
  </si>
  <si>
    <t>8200</t>
  </si>
  <si>
    <t>Громадський порядок та безпека</t>
  </si>
  <si>
    <t>8240</t>
  </si>
  <si>
    <t>Заходи та роботи з територіальної оборони</t>
  </si>
  <si>
    <t>20000000</t>
  </si>
  <si>
    <t>Неподаткові надходження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</si>
  <si>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</si>
  <si>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40000000</t>
  </si>
  <si>
    <t>Офіційні трансферти  </t>
  </si>
  <si>
    <t>41030000</t>
  </si>
  <si>
    <t>Субвенції з державного бюджету місцевим бюджетам</t>
  </si>
  <si>
    <t>41030600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</si>
  <si>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</si>
  <si>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Виконання Ніжинського районного бюджету за січень 2023 року</t>
  </si>
  <si>
    <t>Уточнений  план на 2023  рік (тис.грн.)</t>
  </si>
  <si>
    <t>Уточнений  план за січень 2023 року (тис.грн.)</t>
  </si>
  <si>
    <t>Виконано за січень 2023  року (тис.грн.)</t>
  </si>
  <si>
    <t>Виконання до уточненого  плану за січень 2023  року (%)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</si>
  <si>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</si>
  <si>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</si>
  <si>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Уточнений план на 2023  рік (тис.грн.)</t>
  </si>
  <si>
    <t>Виконано засічень 2023 року (тис.грн.)</t>
  </si>
  <si>
    <t>Виконання до уточненого  плану за січень2023 року (%)</t>
  </si>
  <si>
    <t>Виконання  Ніжинського районного бюджету за січень 2023 року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</si>
</sst>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0"/>
    <numFmt numFmtId="173" formatCode="0.0"/>
    <numFmt numFmtId="174" formatCode="0.000"/>
    <numFmt numFmtId="175" formatCode="#0.0"/>
    <numFmt numFmtId="176" formatCode="#,##0.0"/>
    <numFmt numFmtId="177" formatCode="#0.0000"/>
    <numFmt numFmtId="178" formatCode="#0.00"/>
    <numFmt numFmtId="179" formatCode="#,##0.000"/>
    <numFmt numFmtId="180" formatCode="#,##0.0000"/>
    <numFmt numFmtId="181" formatCode="#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4"/>
      <name val="Times New Roman Cyr"/>
      <family val="1"/>
    </font>
    <font>
      <sz val="14"/>
      <color indexed="20"/>
      <name val="Times New Roman Cyr"/>
      <family val="1"/>
    </font>
    <font>
      <sz val="10"/>
      <name val="Arial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31" fillId="0" borderId="0">
      <alignment/>
      <protection/>
    </xf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5" fillId="2" borderId="1" applyNumberFormat="0" applyAlignment="0" applyProtection="0"/>
    <xf numFmtId="0" fontId="5" fillId="12" borderId="1" applyNumberFormat="0" applyAlignment="0" applyProtection="0"/>
    <xf numFmtId="0" fontId="6" fillId="24" borderId="2" applyNumberFormat="0" applyAlignment="0" applyProtection="0"/>
    <xf numFmtId="0" fontId="7" fillId="24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7" borderId="0" applyNumberFormat="0" applyBorder="0" applyAlignment="0" applyProtection="0"/>
    <xf numFmtId="0" fontId="9" fillId="0" borderId="3" applyNumberFormat="0" applyFill="0" applyAlignment="0" applyProtection="0"/>
    <xf numFmtId="0" fontId="34" fillId="0" borderId="4" applyNumberFormat="0" applyFill="0" applyAlignment="0" applyProtection="0"/>
    <xf numFmtId="0" fontId="10" fillId="0" borderId="5" applyNumberFormat="0" applyFill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36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9" fillId="0" borderId="8" applyNumberFormat="0" applyFill="0" applyAlignment="0" applyProtection="0"/>
    <xf numFmtId="0" fontId="12" fillId="0" borderId="9" applyNumberFormat="0" applyFill="0" applyAlignment="0" applyProtection="0"/>
    <xf numFmtId="0" fontId="13" fillId="25" borderId="10" applyNumberFormat="0" applyAlignment="0" applyProtection="0"/>
    <xf numFmtId="0" fontId="13" fillId="25" borderId="10" applyNumberFormat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7" fillId="10" borderId="1" applyNumberFormat="0" applyAlignment="0" applyProtection="0"/>
    <xf numFmtId="0" fontId="41" fillId="0" borderId="0">
      <alignment/>
      <protection/>
    </xf>
    <xf numFmtId="0" fontId="31" fillId="0" borderId="0">
      <alignment/>
      <protection/>
    </xf>
    <xf numFmtId="0" fontId="16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3" fillId="6" borderId="12" applyNumberFormat="0" applyFont="0" applyAlignment="0" applyProtection="0"/>
    <xf numFmtId="0" fontId="31" fillId="6" borderId="12" applyNumberFormat="0" applyFont="0" applyAlignment="0" applyProtection="0"/>
    <xf numFmtId="9" fontId="0" fillId="0" borderId="0" applyFont="0" applyFill="0" applyBorder="0" applyAlignment="0" applyProtection="0"/>
    <xf numFmtId="0" fontId="6" fillId="10" borderId="2" applyNumberFormat="0" applyAlignment="0" applyProtection="0"/>
    <xf numFmtId="0" fontId="19" fillId="0" borderId="8" applyNumberFormat="0" applyFill="0" applyAlignment="0" applyProtection="0"/>
    <xf numFmtId="0" fontId="15" fillId="12" borderId="0" applyNumberFormat="0" applyBorder="0" applyAlignment="0" applyProtection="0"/>
    <xf numFmtId="0" fontId="32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4" fillId="0" borderId="13" xfId="0" applyFont="1" applyFill="1" applyBorder="1" applyAlignment="1">
      <alignment horizontal="center" vertical="center" wrapText="1"/>
    </xf>
    <xf numFmtId="0" fontId="25" fillId="26" borderId="0" xfId="0" applyFont="1" applyFill="1" applyAlignment="1">
      <alignment vertical="center"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3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right" vertical="top" wrapText="1"/>
    </xf>
    <xf numFmtId="173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5" fillId="24" borderId="0" xfId="0" applyFont="1" applyFill="1" applyAlignment="1">
      <alignment vertical="center"/>
    </xf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 wrapText="1"/>
    </xf>
    <xf numFmtId="0" fontId="22" fillId="0" borderId="13" xfId="0" applyFont="1" applyFill="1" applyBorder="1" applyAlignment="1">
      <alignment horizontal="center" vertical="center" wrapText="1"/>
    </xf>
    <xf numFmtId="4" fontId="37" fillId="0" borderId="13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0" fontId="0" fillId="26" borderId="13" xfId="0" applyFill="1" applyBorder="1" applyAlignment="1">
      <alignment vertical="center"/>
    </xf>
    <xf numFmtId="4" fontId="38" fillId="26" borderId="13" xfId="0" applyNumberFormat="1" applyFont="1" applyFill="1" applyBorder="1" applyAlignment="1">
      <alignment vertical="center"/>
    </xf>
    <xf numFmtId="0" fontId="38" fillId="26" borderId="13" xfId="0" applyFont="1" applyFill="1" applyBorder="1" applyAlignment="1">
      <alignment vertical="center"/>
    </xf>
    <xf numFmtId="4" fontId="38" fillId="26" borderId="13" xfId="0" applyNumberFormat="1" applyFont="1" applyFill="1" applyBorder="1" applyAlignment="1">
      <alignment vertical="center" wrapText="1"/>
    </xf>
    <xf numFmtId="175" fontId="22" fillId="27" borderId="13" xfId="0" applyNumberFormat="1" applyFont="1" applyFill="1" applyBorder="1" applyAlignment="1">
      <alignment horizontal="center" vertical="center"/>
    </xf>
    <xf numFmtId="4" fontId="39" fillId="0" borderId="13" xfId="0" applyNumberFormat="1" applyFont="1" applyBorder="1" applyAlignment="1">
      <alignment vertical="center"/>
    </xf>
    <xf numFmtId="175" fontId="22" fillId="0" borderId="13" xfId="0" applyNumberFormat="1" applyFont="1" applyFill="1" applyBorder="1" applyAlignment="1">
      <alignment horizontal="center" vertical="center"/>
    </xf>
    <xf numFmtId="0" fontId="23" fillId="0" borderId="13" xfId="110" applyFont="1" applyBorder="1" applyAlignment="1">
      <alignment horizontal="center" vertical="center"/>
      <protection/>
    </xf>
    <xf numFmtId="0" fontId="23" fillId="0" borderId="13" xfId="110" applyFont="1" applyBorder="1" applyAlignment="1">
      <alignment vertical="center" wrapText="1"/>
      <protection/>
    </xf>
    <xf numFmtId="0" fontId="22" fillId="27" borderId="13" xfId="110" applyFont="1" applyFill="1" applyBorder="1" applyAlignment="1">
      <alignment horizontal="center" vertical="center"/>
      <protection/>
    </xf>
    <xf numFmtId="0" fontId="22" fillId="27" borderId="13" xfId="110" applyFont="1" applyFill="1" applyBorder="1" applyAlignment="1">
      <alignment vertical="center" wrapText="1"/>
      <protection/>
    </xf>
    <xf numFmtId="0" fontId="22" fillId="27" borderId="13" xfId="0" applyFont="1" applyFill="1" applyBorder="1" applyAlignment="1">
      <alignment/>
    </xf>
    <xf numFmtId="176" fontId="22" fillId="27" borderId="13" xfId="0" applyNumberFormat="1" applyFont="1" applyFill="1" applyBorder="1" applyAlignment="1">
      <alignment horizontal="center"/>
    </xf>
    <xf numFmtId="175" fontId="23" fillId="0" borderId="13" xfId="0" applyNumberFormat="1" applyFont="1" applyFill="1" applyBorder="1" applyAlignment="1">
      <alignment horizontal="center" vertical="center"/>
    </xf>
    <xf numFmtId="176" fontId="22" fillId="27" borderId="13" xfId="110" applyNumberFormat="1" applyFont="1" applyFill="1" applyBorder="1" applyAlignment="1">
      <alignment horizontal="center" vertical="center"/>
      <protection/>
    </xf>
    <xf numFmtId="176" fontId="23" fillId="0" borderId="13" xfId="110" applyNumberFormat="1" applyFont="1" applyBorder="1" applyAlignment="1">
      <alignment horizontal="center" vertical="center"/>
      <protection/>
    </xf>
    <xf numFmtId="0" fontId="27" fillId="0" borderId="0" xfId="0" applyFont="1" applyFill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</cellXfs>
  <cellStyles count="11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Звичайний 2" xfId="98"/>
    <cellStyle name="Звичайний 2 2" xfId="99"/>
    <cellStyle name="Звичайний 3" xfId="100"/>
    <cellStyle name="Зв'язана клітинка" xfId="101"/>
    <cellStyle name="Итог" xfId="102"/>
    <cellStyle name="Контрольна клітинка" xfId="103"/>
    <cellStyle name="Контрольная ячейка" xfId="104"/>
    <cellStyle name="Назва" xfId="105"/>
    <cellStyle name="Название" xfId="106"/>
    <cellStyle name="Нейтральный" xfId="107"/>
    <cellStyle name="Обчислення" xfId="108"/>
    <cellStyle name="Обычный 2" xfId="109"/>
    <cellStyle name="Обычный 2 2" xfId="110"/>
    <cellStyle name="Followed Hyperlink" xfId="111"/>
    <cellStyle name="Підсумок" xfId="112"/>
    <cellStyle name="Плохой" xfId="113"/>
    <cellStyle name="Поганий" xfId="114"/>
    <cellStyle name="Пояснение" xfId="115"/>
    <cellStyle name="Примечание" xfId="116"/>
    <cellStyle name="Примечание 2" xfId="117"/>
    <cellStyle name="Примітка" xfId="118"/>
    <cellStyle name="Percent" xfId="119"/>
    <cellStyle name="Результат" xfId="120"/>
    <cellStyle name="Связанная ячейка" xfId="121"/>
    <cellStyle name="Середній" xfId="122"/>
    <cellStyle name="Стиль 1" xfId="123"/>
    <cellStyle name="Текст попередження" xfId="124"/>
    <cellStyle name="Текст пояснення" xfId="125"/>
    <cellStyle name="Текст предупреждения" xfId="126"/>
    <cellStyle name="Comma" xfId="127"/>
    <cellStyle name="Comma [0]" xfId="128"/>
    <cellStyle name="Хороший" xfId="129"/>
  </cellStyles>
  <dxfs count="13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15.875" style="10" customWidth="1"/>
    <col min="2" max="2" width="58.375" style="8" customWidth="1"/>
    <col min="3" max="3" width="18.875" style="8" customWidth="1"/>
    <col min="4" max="4" width="18.00390625" style="9" customWidth="1"/>
    <col min="5" max="5" width="16.875" style="8" customWidth="1"/>
    <col min="6" max="6" width="15.625" style="4" customWidth="1"/>
    <col min="7" max="16384" width="9.125" style="4" customWidth="1"/>
  </cols>
  <sheetData>
    <row r="1" spans="1:5" s="7" customFormat="1" ht="30" customHeight="1">
      <c r="A1" s="35" t="s">
        <v>61</v>
      </c>
      <c r="B1" s="35"/>
      <c r="C1" s="35"/>
      <c r="D1" s="35"/>
      <c r="E1" s="35"/>
    </row>
    <row r="2" spans="1:5" s="7" customFormat="1" ht="30" customHeight="1">
      <c r="A2" s="36" t="s">
        <v>37</v>
      </c>
      <c r="B2" s="36"/>
      <c r="C2" s="36"/>
      <c r="D2" s="36"/>
      <c r="E2" s="36"/>
    </row>
    <row r="3" spans="1:6" ht="112.5">
      <c r="A3" s="18" t="s">
        <v>18</v>
      </c>
      <c r="B3" s="17" t="s">
        <v>19</v>
      </c>
      <c r="C3" s="16" t="s">
        <v>58</v>
      </c>
      <c r="D3" s="16" t="s">
        <v>53</v>
      </c>
      <c r="E3" s="16" t="s">
        <v>59</v>
      </c>
      <c r="F3" s="16" t="s">
        <v>60</v>
      </c>
    </row>
    <row r="4" spans="1:6" ht="18">
      <c r="A4" s="14" t="s">
        <v>42</v>
      </c>
      <c r="B4" s="15" t="s">
        <v>43</v>
      </c>
      <c r="C4" s="24">
        <v>1300</v>
      </c>
      <c r="D4" s="24">
        <v>73</v>
      </c>
      <c r="E4" s="24">
        <v>161.9</v>
      </c>
      <c r="F4" s="20">
        <f aca="true" t="shared" si="0" ref="F4:F18">IF(D4=0,0,E4/D4*100)</f>
        <v>221.78082191780823</v>
      </c>
    </row>
    <row r="5" spans="1:6" ht="18">
      <c r="A5" s="21" t="s">
        <v>20</v>
      </c>
      <c r="B5" s="22" t="s">
        <v>21</v>
      </c>
      <c r="C5" s="20">
        <v>200</v>
      </c>
      <c r="D5" s="20">
        <v>132.5</v>
      </c>
      <c r="E5" s="20">
        <v>159.8</v>
      </c>
      <c r="F5" s="20">
        <f t="shared" si="0"/>
        <v>120.60377358490567</v>
      </c>
    </row>
    <row r="6" spans="1:6" ht="38.25">
      <c r="A6" s="14" t="s">
        <v>22</v>
      </c>
      <c r="B6" s="15" t="s">
        <v>23</v>
      </c>
      <c r="C6" s="24">
        <v>25</v>
      </c>
      <c r="D6" s="24">
        <v>3</v>
      </c>
      <c r="E6" s="24">
        <v>0</v>
      </c>
      <c r="F6" s="20">
        <f t="shared" si="0"/>
        <v>0</v>
      </c>
    </row>
    <row r="7" spans="1:6" ht="25.5">
      <c r="A7" s="14" t="s">
        <v>24</v>
      </c>
      <c r="B7" s="15" t="s">
        <v>25</v>
      </c>
      <c r="C7" s="24">
        <v>475</v>
      </c>
      <c r="D7" s="24">
        <v>35</v>
      </c>
      <c r="E7" s="24">
        <v>43.3</v>
      </c>
      <c r="F7" s="20">
        <f t="shared" si="0"/>
        <v>123.71428571428571</v>
      </c>
    </row>
    <row r="8" spans="1:6" ht="47.25">
      <c r="A8" s="21" t="s">
        <v>26</v>
      </c>
      <c r="B8" s="22" t="s">
        <v>27</v>
      </c>
      <c r="C8" s="20">
        <v>800</v>
      </c>
      <c r="D8" s="20">
        <v>35</v>
      </c>
      <c r="E8" s="20">
        <v>98.4</v>
      </c>
      <c r="F8" s="20">
        <f t="shared" si="0"/>
        <v>281.1428571428571</v>
      </c>
    </row>
    <row r="9" spans="1:6" ht="38.25">
      <c r="A9" s="14" t="s">
        <v>28</v>
      </c>
      <c r="B9" s="15" t="s">
        <v>44</v>
      </c>
      <c r="C9" s="24">
        <v>800</v>
      </c>
      <c r="D9" s="24">
        <v>35</v>
      </c>
      <c r="E9" s="24">
        <v>98.4</v>
      </c>
      <c r="F9" s="20">
        <f t="shared" si="0"/>
        <v>281.1428571428571</v>
      </c>
    </row>
    <row r="10" spans="1:6" ht="18">
      <c r="A10" s="21" t="s">
        <v>29</v>
      </c>
      <c r="B10" s="22" t="s">
        <v>15</v>
      </c>
      <c r="C10" s="20">
        <v>0</v>
      </c>
      <c r="D10" s="20">
        <v>0</v>
      </c>
      <c r="E10" s="20">
        <v>20.3</v>
      </c>
      <c r="F10" s="20">
        <f t="shared" si="0"/>
        <v>0</v>
      </c>
    </row>
    <row r="11" spans="1:6" ht="18">
      <c r="A11" s="14" t="s">
        <v>30</v>
      </c>
      <c r="B11" s="15" t="s">
        <v>15</v>
      </c>
      <c r="C11" s="24">
        <v>0</v>
      </c>
      <c r="D11" s="24">
        <v>0</v>
      </c>
      <c r="E11" s="24">
        <v>20.3</v>
      </c>
      <c r="F11" s="20">
        <f t="shared" si="0"/>
        <v>0</v>
      </c>
    </row>
    <row r="12" spans="1:6" ht="18">
      <c r="A12" s="21" t="s">
        <v>45</v>
      </c>
      <c r="B12" s="22" t="s">
        <v>46</v>
      </c>
      <c r="C12" s="20">
        <v>3070.8</v>
      </c>
      <c r="D12" s="20">
        <v>1716.5</v>
      </c>
      <c r="E12" s="20">
        <v>1339.4</v>
      </c>
      <c r="F12" s="20">
        <f t="shared" si="0"/>
        <v>78.0308767841538</v>
      </c>
    </row>
    <row r="13" spans="1:6" ht="18">
      <c r="A13" s="14" t="s">
        <v>47</v>
      </c>
      <c r="B13" s="15" t="s">
        <v>48</v>
      </c>
      <c r="C13" s="24">
        <v>1284.9</v>
      </c>
      <c r="D13" s="24">
        <v>107.1</v>
      </c>
      <c r="E13" s="24">
        <v>107.1</v>
      </c>
      <c r="F13" s="20">
        <f t="shared" si="0"/>
        <v>100</v>
      </c>
    </row>
    <row r="14" spans="1:6" ht="63">
      <c r="A14" s="21" t="s">
        <v>49</v>
      </c>
      <c r="B14" s="22" t="s">
        <v>50</v>
      </c>
      <c r="C14" s="20">
        <v>1284.9</v>
      </c>
      <c r="D14" s="20">
        <v>107.1</v>
      </c>
      <c r="E14" s="20">
        <v>107.1</v>
      </c>
      <c r="F14" s="20">
        <f t="shared" si="0"/>
        <v>100</v>
      </c>
    </row>
    <row r="15" spans="1:6" ht="18">
      <c r="A15" s="14" t="s">
        <v>31</v>
      </c>
      <c r="B15" s="15" t="s">
        <v>32</v>
      </c>
      <c r="C15" s="24">
        <v>2159.3</v>
      </c>
      <c r="D15" s="24">
        <v>608.3</v>
      </c>
      <c r="E15" s="24">
        <v>524.4</v>
      </c>
      <c r="F15" s="20">
        <f t="shared" si="0"/>
        <v>86.20746342265329</v>
      </c>
    </row>
    <row r="16" spans="1:6" ht="18">
      <c r="A16" s="14" t="s">
        <v>33</v>
      </c>
      <c r="B16" s="15" t="s">
        <v>13</v>
      </c>
      <c r="C16" s="24">
        <v>2159.3</v>
      </c>
      <c r="D16" s="24">
        <v>608.3</v>
      </c>
      <c r="E16" s="24">
        <v>524.4</v>
      </c>
      <c r="F16" s="20">
        <f t="shared" si="0"/>
        <v>86.20746342265329</v>
      </c>
    </row>
    <row r="17" spans="1:6" ht="18">
      <c r="A17" s="19" t="s">
        <v>34</v>
      </c>
      <c r="B17" s="22" t="s">
        <v>35</v>
      </c>
      <c r="C17" s="20">
        <v>1300</v>
      </c>
      <c r="D17" s="20">
        <v>73</v>
      </c>
      <c r="E17" s="20">
        <v>161.9</v>
      </c>
      <c r="F17" s="20">
        <f t="shared" si="0"/>
        <v>221.78082191780823</v>
      </c>
    </row>
    <row r="18" spans="1:6" ht="18">
      <c r="A18" s="19" t="s">
        <v>34</v>
      </c>
      <c r="B18" s="22" t="s">
        <v>36</v>
      </c>
      <c r="C18" s="20">
        <v>4744.2</v>
      </c>
      <c r="D18" s="20">
        <v>788.4</v>
      </c>
      <c r="E18" s="20">
        <v>780.9</v>
      </c>
      <c r="F18" s="20">
        <f t="shared" si="0"/>
        <v>99.04870624048706</v>
      </c>
    </row>
  </sheetData>
  <sheetProtection/>
  <mergeCells count="2">
    <mergeCell ref="A1:E1"/>
    <mergeCell ref="A2:E2"/>
  </mergeCells>
  <conditionalFormatting sqref="A4:A18">
    <cfRule type="expression" priority="1" dxfId="12" stopIfTrue="1">
      <formula>IT4=1</formula>
    </cfRule>
  </conditionalFormatting>
  <conditionalFormatting sqref="B4:B18">
    <cfRule type="expression" priority="2" dxfId="12" stopIfTrue="1">
      <formula>IT4=1</formula>
    </cfRule>
  </conditionalFormatting>
  <conditionalFormatting sqref="C4:C18">
    <cfRule type="expression" priority="3" dxfId="12" stopIfTrue="1">
      <formula>IT4=1</formula>
    </cfRule>
  </conditionalFormatting>
  <conditionalFormatting sqref="D4:D18">
    <cfRule type="expression" priority="4" dxfId="12" stopIfTrue="1">
      <formula>IT4=1</formula>
    </cfRule>
  </conditionalFormatting>
  <conditionalFormatting sqref="E4:E18">
    <cfRule type="expression" priority="5" dxfId="12" stopIfTrue="1">
      <formula>IT4=1</formula>
    </cfRule>
  </conditionalFormatting>
  <conditionalFormatting sqref="F4:F18">
    <cfRule type="expression" priority="6" dxfId="12" stopIfTrue="1">
      <formula>IT4=1</formula>
    </cfRule>
  </conditionalFormatting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8.625" style="5" customWidth="1"/>
    <col min="2" max="2" width="50.75390625" style="5" customWidth="1"/>
    <col min="3" max="3" width="13.00390625" style="12" customWidth="1"/>
    <col min="4" max="4" width="13.75390625" style="12" customWidth="1"/>
    <col min="5" max="5" width="12.125" style="12" customWidth="1"/>
    <col min="6" max="6" width="16.375" style="12" customWidth="1"/>
  </cols>
  <sheetData>
    <row r="1" spans="1:6" ht="18.75">
      <c r="A1" s="37" t="s">
        <v>51</v>
      </c>
      <c r="B1" s="37"/>
      <c r="C1" s="37"/>
      <c r="D1" s="37"/>
      <c r="E1" s="37"/>
      <c r="F1" s="37"/>
    </row>
    <row r="2" spans="1:6" ht="18.75">
      <c r="A2" s="38" t="s">
        <v>0</v>
      </c>
      <c r="B2" s="38"/>
      <c r="C2" s="38"/>
      <c r="D2" s="38"/>
      <c r="E2" s="38"/>
      <c r="F2" s="38"/>
    </row>
    <row r="4" spans="1:6" s="1" customFormat="1" ht="78.75">
      <c r="A4" s="6" t="s">
        <v>1</v>
      </c>
      <c r="B4" s="6" t="s">
        <v>2</v>
      </c>
      <c r="C4" s="2" t="s">
        <v>52</v>
      </c>
      <c r="D4" s="2" t="s">
        <v>53</v>
      </c>
      <c r="E4" s="2" t="s">
        <v>54</v>
      </c>
      <c r="F4" s="2" t="s">
        <v>55</v>
      </c>
    </row>
    <row r="5" spans="1:6" ht="18.75">
      <c r="A5" s="28" t="s">
        <v>3</v>
      </c>
      <c r="B5" s="29" t="s">
        <v>4</v>
      </c>
      <c r="C5" s="33">
        <v>2285.3</v>
      </c>
      <c r="D5" s="33">
        <v>259.18</v>
      </c>
      <c r="E5" s="33">
        <v>78.396</v>
      </c>
      <c r="F5" s="23">
        <f>IF(D5=0,"",IF(E5/D5*100&gt;=200,"В/100",E5/D5*100))</f>
        <v>30.247704298171158</v>
      </c>
    </row>
    <row r="6" spans="1:6" ht="100.5" customHeight="1">
      <c r="A6" s="26" t="s">
        <v>5</v>
      </c>
      <c r="B6" s="27" t="s">
        <v>6</v>
      </c>
      <c r="C6" s="34">
        <v>1720.9</v>
      </c>
      <c r="D6" s="34">
        <v>151.78</v>
      </c>
      <c r="E6" s="34">
        <v>68.396</v>
      </c>
      <c r="F6" s="32">
        <f aca="true" t="shared" si="0" ref="F6:F14">IF(D6=0,"",IF(E6/D6*100&gt;=200,"В/100",E6/D6*100))</f>
        <v>45.0625905916458</v>
      </c>
    </row>
    <row r="7" spans="1:6" ht="37.5">
      <c r="A7" s="26" t="s">
        <v>7</v>
      </c>
      <c r="B7" s="27" t="s">
        <v>8</v>
      </c>
      <c r="C7" s="34">
        <v>564.4</v>
      </c>
      <c r="D7" s="34">
        <v>107.4</v>
      </c>
      <c r="E7" s="34">
        <v>10</v>
      </c>
      <c r="F7" s="32">
        <f t="shared" si="0"/>
        <v>9.31098696461825</v>
      </c>
    </row>
    <row r="8" spans="1:6" ht="131.25">
      <c r="A8" s="28" t="s">
        <v>9</v>
      </c>
      <c r="B8" s="29" t="s">
        <v>10</v>
      </c>
      <c r="C8" s="33">
        <v>1747.3</v>
      </c>
      <c r="D8" s="33">
        <v>523.3</v>
      </c>
      <c r="E8" s="33">
        <v>119.94964</v>
      </c>
      <c r="F8" s="23">
        <f t="shared" si="0"/>
        <v>22.921773361360597</v>
      </c>
    </row>
    <row r="9" spans="1:6" ht="75">
      <c r="A9" s="28" t="s">
        <v>56</v>
      </c>
      <c r="B9" s="29" t="s">
        <v>57</v>
      </c>
      <c r="C9" s="33">
        <v>5</v>
      </c>
      <c r="D9" s="33">
        <v>5</v>
      </c>
      <c r="E9" s="33">
        <v>0</v>
      </c>
      <c r="F9" s="23">
        <f t="shared" si="0"/>
        <v>0</v>
      </c>
    </row>
    <row r="10" spans="1:6" ht="37.5">
      <c r="A10" s="28" t="s">
        <v>16</v>
      </c>
      <c r="B10" s="29" t="s">
        <v>17</v>
      </c>
      <c r="C10" s="33">
        <v>182</v>
      </c>
      <c r="D10" s="33">
        <v>0</v>
      </c>
      <c r="E10" s="33">
        <v>0</v>
      </c>
      <c r="F10" s="23">
        <f t="shared" si="0"/>
      </c>
    </row>
    <row r="11" spans="1:6" ht="37.5">
      <c r="A11" s="26" t="s">
        <v>11</v>
      </c>
      <c r="B11" s="27" t="s">
        <v>12</v>
      </c>
      <c r="C11" s="34">
        <v>182</v>
      </c>
      <c r="D11" s="34">
        <v>0</v>
      </c>
      <c r="E11" s="34">
        <v>0</v>
      </c>
      <c r="F11" s="25">
        <f t="shared" si="0"/>
      </c>
    </row>
    <row r="12" spans="1:6" ht="18.75">
      <c r="A12" s="28" t="s">
        <v>38</v>
      </c>
      <c r="B12" s="29" t="s">
        <v>39</v>
      </c>
      <c r="C12" s="33">
        <v>827.95727</v>
      </c>
      <c r="D12" s="33">
        <v>527.95727</v>
      </c>
      <c r="E12" s="33">
        <v>199.74</v>
      </c>
      <c r="F12" s="23">
        <f t="shared" si="0"/>
        <v>37.832607172925194</v>
      </c>
    </row>
    <row r="13" spans="1:23" s="3" customFormat="1" ht="36.75" customHeight="1">
      <c r="A13" s="26" t="s">
        <v>40</v>
      </c>
      <c r="B13" s="27" t="s">
        <v>41</v>
      </c>
      <c r="C13" s="34">
        <v>827.95727</v>
      </c>
      <c r="D13" s="34">
        <v>527.95727</v>
      </c>
      <c r="E13" s="34">
        <v>199.74</v>
      </c>
      <c r="F13" s="32">
        <f t="shared" si="0"/>
        <v>37.832607172925194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6" ht="18.75">
      <c r="A14" s="30"/>
      <c r="B14" s="30" t="s">
        <v>14</v>
      </c>
      <c r="C14" s="31">
        <f>C5+C8+C9+C10+C12</f>
        <v>5047.55727</v>
      </c>
      <c r="D14" s="31">
        <f>D5+D8+D9+D10+D12</f>
        <v>1315.43727</v>
      </c>
      <c r="E14" s="31">
        <f>E5+E8+E9+E10+E12</f>
        <v>398.08564</v>
      </c>
      <c r="F14" s="23">
        <f t="shared" si="0"/>
        <v>30.26260917785916</v>
      </c>
    </row>
    <row r="16" spans="3:5" ht="18.75">
      <c r="C16" s="11"/>
      <c r="D16" s="11"/>
      <c r="E16" s="11"/>
    </row>
  </sheetData>
  <sheetProtection/>
  <mergeCells count="2">
    <mergeCell ref="A1:F1"/>
    <mergeCell ref="A2:F2"/>
  </mergeCells>
  <conditionalFormatting sqref="C8:C12 C5:E5">
    <cfRule type="expression" priority="18" dxfId="12" stopIfTrue="1">
      <formula>IV5=1</formula>
    </cfRule>
  </conditionalFormatting>
  <conditionalFormatting sqref="D8:D12">
    <cfRule type="expression" priority="19" dxfId="12" stopIfTrue="1">
      <formula>IV8=1</formula>
    </cfRule>
  </conditionalFormatting>
  <conditionalFormatting sqref="E8:E12">
    <cfRule type="expression" priority="20" dxfId="12" stopIfTrue="1">
      <formula>IV8=1</formula>
    </cfRule>
  </conditionalFormatting>
  <conditionalFormatting sqref="C6:C7">
    <cfRule type="expression" priority="15" dxfId="12" stopIfTrue="1">
      <formula>IV6=1</formula>
    </cfRule>
  </conditionalFormatting>
  <conditionalFormatting sqref="D6:D7">
    <cfRule type="expression" priority="16" dxfId="12" stopIfTrue="1">
      <formula>IV6=1</formula>
    </cfRule>
  </conditionalFormatting>
  <conditionalFormatting sqref="E6:E7">
    <cfRule type="expression" priority="17" dxfId="12" stopIfTrue="1">
      <formula>IV6=1</formula>
    </cfRule>
  </conditionalFormatting>
  <printOptions/>
  <pageMargins left="0.31496062992125984" right="0.31496062992125984" top="0.3937007874015748" bottom="0.3937007874015748" header="0" footer="0"/>
  <pageSetup fitToWidth="0" fitToHeight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u251206</cp:lastModifiedBy>
  <cp:lastPrinted>2021-12-01T10:00:08Z</cp:lastPrinted>
  <dcterms:created xsi:type="dcterms:W3CDTF">2020-07-02T05:19:35Z</dcterms:created>
  <dcterms:modified xsi:type="dcterms:W3CDTF">2023-02-09T14:45:08Z</dcterms:modified>
  <cp:category/>
  <cp:version/>
  <cp:contentType/>
  <cp:contentStatus/>
</cp:coreProperties>
</file>